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sub_1100" localSheetId="0">Лист1!$I$1</definedName>
    <definedName name="sub_1104" localSheetId="0">Лист1!$A$19</definedName>
    <definedName name="sub_11042" localSheetId="0">Лист1!$A$28</definedName>
    <definedName name="sub_1106" localSheetId="0">Лист1!$A$40</definedName>
    <definedName name="sub_11066" localSheetId="0">Лист1!$A$46</definedName>
    <definedName name="sub_1199" localSheetId="0">Лист1!$A$49</definedName>
    <definedName name="_xlnm.Print_Titles" localSheetId="0">Лист1!$13:$13</definedName>
  </definedNames>
  <calcPr calcId="145621"/>
</workbook>
</file>

<file path=xl/calcChain.xml><?xml version="1.0" encoding="utf-8"?>
<calcChain xmlns="http://schemas.openxmlformats.org/spreadsheetml/2006/main">
  <c r="I44" i="1" l="1"/>
  <c r="C44" i="1"/>
  <c r="I43" i="1"/>
  <c r="C43" i="1"/>
  <c r="I42" i="1"/>
  <c r="C42" i="1"/>
  <c r="I41" i="1"/>
  <c r="C41" i="1"/>
  <c r="I40" i="1"/>
  <c r="C40" i="1"/>
  <c r="I39" i="1"/>
  <c r="C39" i="1"/>
  <c r="I38" i="1"/>
  <c r="C38" i="1"/>
  <c r="I37" i="1"/>
  <c r="G36" i="1"/>
  <c r="F36" i="1"/>
  <c r="E36" i="1"/>
  <c r="D36" i="1"/>
  <c r="C37" i="1"/>
  <c r="I35" i="1"/>
  <c r="C35" i="1"/>
  <c r="G34" i="1"/>
  <c r="F34" i="1"/>
  <c r="E34" i="1"/>
  <c r="D34" i="1"/>
  <c r="C33" i="1"/>
  <c r="C32" i="1"/>
  <c r="I30" i="1"/>
  <c r="C29" i="1"/>
  <c r="C28" i="1"/>
  <c r="C27" i="1"/>
  <c r="C26" i="1"/>
  <c r="G25" i="1"/>
  <c r="G24" i="1" s="1"/>
  <c r="F25" i="1"/>
  <c r="F24" i="1" s="1"/>
  <c r="F21" i="1" s="1"/>
  <c r="E25" i="1"/>
  <c r="E24" i="1" s="1"/>
  <c r="D30" i="1"/>
  <c r="D23" i="1"/>
  <c r="D47" i="1" s="1"/>
  <c r="I20" i="1"/>
  <c r="C20" i="1"/>
  <c r="G19" i="1"/>
  <c r="F19" i="1"/>
  <c r="E19" i="1"/>
  <c r="D19" i="1"/>
  <c r="G16" i="1"/>
  <c r="F16" i="1"/>
  <c r="E16" i="1"/>
  <c r="D16" i="1"/>
  <c r="I18" i="1"/>
  <c r="C18" i="1"/>
  <c r="I17" i="1"/>
  <c r="C17" i="1"/>
  <c r="I15" i="1"/>
  <c r="G14" i="1"/>
  <c r="G48" i="1" s="1"/>
  <c r="F14" i="1"/>
  <c r="E14" i="1"/>
  <c r="E48" i="1" s="1"/>
  <c r="D14" i="1"/>
  <c r="C15" i="1"/>
  <c r="C14" i="1" s="1"/>
  <c r="D48" i="1" l="1"/>
  <c r="D45" i="1" s="1"/>
  <c r="F48" i="1"/>
  <c r="F45" i="1" s="1"/>
  <c r="E45" i="1"/>
  <c r="G45" i="1"/>
  <c r="C48" i="1"/>
  <c r="C47" i="1"/>
  <c r="C36" i="1"/>
  <c r="C34" i="1"/>
  <c r="D21" i="1"/>
  <c r="C23" i="1"/>
  <c r="C30" i="1"/>
  <c r="E21" i="1"/>
  <c r="G21" i="1"/>
  <c r="C24" i="1"/>
  <c r="C19" i="1"/>
  <c r="C16" i="1"/>
  <c r="C45" i="1" l="1"/>
  <c r="C21" i="1"/>
</calcChain>
</file>

<file path=xl/sharedStrings.xml><?xml version="1.0" encoding="utf-8"?>
<sst xmlns="http://schemas.openxmlformats.org/spreadsheetml/2006/main" count="108" uniqueCount="89">
  <si>
    <t>Перечень</t>
  </si>
  <si>
    <t>мероприятий городской целевой программы</t>
  </si>
  <si>
    <t>тыс. руб.</t>
  </si>
  <si>
    <t>N п\п</t>
  </si>
  <si>
    <t>Наименование мероприятий программы</t>
  </si>
  <si>
    <t>Объем финансирования программы из бюджета города по годам</t>
  </si>
  <si>
    <t>Ожидаемый эффект</t>
  </si>
  <si>
    <t>Бюджетополучатель, исполнитель</t>
  </si>
  <si>
    <t>Всего</t>
  </si>
  <si>
    <t>Наименование показателей ожидаемого эффекта (единица измерения)</t>
  </si>
  <si>
    <t>Плановое значение показателей ожидаемого эффекта на весь период действия программы</t>
  </si>
  <si>
    <t>Плановое значение показателей ожидаемого эффекта по годам</t>
  </si>
  <si>
    <t>Социальная поддержка граждан, оказавшихся в трудной жизненной и экстремальной ситуации</t>
  </si>
  <si>
    <t>Оказание адресной социальной помощи гражданам, оказавшимся в трудной жизненной ситуации (пожар, длительное лечение, кража, экстренный ремонт жилья и т.д.).</t>
  </si>
  <si>
    <t>Количество человек, получивших адресную социальную помощь (чел.)</t>
  </si>
  <si>
    <t>Управление социальной политики администрации города</t>
  </si>
  <si>
    <t>Оказание адресной социальной помощи гражданам, относящимся к группе "социального риска"</t>
  </si>
  <si>
    <t>Оказание единовременной материальной помощи социально незащищенным категориям населения: пенсионерам, инвалидам, детям из малоимущих семей и др.</t>
  </si>
  <si>
    <t>Оплата банно-прачечных услуг для малоимущих граждан, проживающих в частном секторе</t>
  </si>
  <si>
    <t>Количество талонов в баню и душ для малоимущих граждан (шт.)</t>
  </si>
  <si>
    <t>Организация досуга, проведение социально- значимых мероприятий</t>
  </si>
  <si>
    <t>Проведение социально значимых мероприятий, в том числе и по отдельным постановлениям администрации города Твери</t>
  </si>
  <si>
    <t>Повышение статуса граждан, получивших признание за достижения в трудовой, общественной и иной деятельности</t>
  </si>
  <si>
    <t>В том числе:</t>
  </si>
  <si>
    <t>областной бюджет</t>
  </si>
  <si>
    <t>городской бюджет</t>
  </si>
  <si>
    <t>Выплаты в соответствии с решениями органов местного самоуправления</t>
  </si>
  <si>
    <t>Почетным гражданам города;</t>
  </si>
  <si>
    <t>Белоусовой Н.В.;</t>
  </si>
  <si>
    <t>Оказание ежемесячной адресной материальной помощи гражданам из числа военнослужащих, уволенных в запас и ставших инвалидами вследствие ранения, контузии, увечья или заболевания, полученных при исполнении служебных обязанностей во время боевых действий на территории государств, указанных в разделе 3 Приложения к Федеральному закону "О ветеранах" от 12 января 1995 года N 5-ФЗ (ежемесячные выплаты инвалидам боевых действий "горячих точек");</t>
  </si>
  <si>
    <t>Ежемесячные денежные выплаты неработающим пенсионерам из числа удостоенных почетных званий в социальной по перечню и в порядке, определенными специальным нормативным правовым актом органа местного самоуправления города Твери</t>
  </si>
  <si>
    <t>Количество участников ВОВ (чел.), которым проведен ремонт жилых помещений</t>
  </si>
  <si>
    <t>Департамент жилищно - коммунального хозяйства администрации города</t>
  </si>
  <si>
    <t>Осуществление взаимодействия с общественными организациями по реализации социально - значимых проектов</t>
  </si>
  <si>
    <t>Предоставление общественным организациям города Твери грантов на реализацию социально - значимых проектов в установленном администрацией города Порядке</t>
  </si>
  <si>
    <t>Количество организаций (ед.)</t>
  </si>
  <si>
    <t>Социальная поддержка детей</t>
  </si>
  <si>
    <t>Социальная поддержка одаренных детей по отдельным постановлениям администрации города Твери</t>
  </si>
  <si>
    <t>Количество одаренных детей, получивших социальную поддержку (чел.)</t>
  </si>
  <si>
    <t>Управление по культуре, спорту и делам молодежи администрации города</t>
  </si>
  <si>
    <t>Социальная поддержка тренеров, преподавателей и руководителей творческих коллективов по отдельным постановлениям администрации города</t>
  </si>
  <si>
    <t>Количество тренеров, преподавателей, поучивших социальную поддержку (чел.)</t>
  </si>
  <si>
    <t>Социальная поддержка одаренных детей за "Особые достижения в олимпиадном движении"</t>
  </si>
  <si>
    <t>Управление образования администрации города</t>
  </si>
  <si>
    <t>Социальная поддержка одаренных детей за "Особые достижения в научно- исследовательской работе"</t>
  </si>
  <si>
    <t>Оказание адресной помощи детям из семей, находящихся в трудной жизненной ситуации на оплату школьных обедов</t>
  </si>
  <si>
    <t>Количество детей, получивших адресную на оплату школьных обедов (чел.)</t>
  </si>
  <si>
    <t>Обеспечение учащихся начальных классов муниципальных общеобразовательных учреждений города Твери горячими завтраками</t>
  </si>
  <si>
    <t>Количество учащихся начальных классов, обеспеченных горячими завтраками (чел.)</t>
  </si>
  <si>
    <t>Организация горячего питания учащихся 5-х классов муниципальных общеобразовательных учреждений города Твери на условиях софинансирования с родителями</t>
  </si>
  <si>
    <t>Количество учащихся 5-х классов, обеспеченных горячими завтраками (чел.)</t>
  </si>
  <si>
    <t>Организация проезда учащихся образовательных учреждений на городских маршрутах пассажирского транспорта общего пользования по льготным проездным билетам</t>
  </si>
  <si>
    <t>Количество льготных проездных билетов для учащихся (шт.)</t>
  </si>
  <si>
    <t>Итого:</t>
  </si>
  <si>
    <t>А.Я. Агроскин</t>
  </si>
  <si>
    <t>"Социальная поддержка населения города Твери на 2012-2015 годы"</t>
  </si>
  <si>
    <t>1.</t>
  </si>
  <si>
    <t xml:space="preserve">Количество подарочных наборов, в т.ч. новогодних подарков для детей из малообеспеченных семей и детей сотрудников бюджетной сферы </t>
  </si>
  <si>
    <t>Отдел транспорта администрации города, департамент благоустройства, дорожного хозяйства и транспорта администрации города</t>
  </si>
  <si>
    <t>Проведение различных видов ремонтных работ в занимаемых участниками ВОВ жилых помещениях, за исключением установки приборов учета потребляемых энергоресурсов, а также, при наличии технической возможности, обустройство жилья участников ВОВ приборами, оборудованием и системами для получения необходимых коммунальных услуг, в том числе проектно-сметные работы в соответствии с Положением о проведении благотворительной акции "Поколению Победителей", утвержденным постановлением администрацией города Твери от 27.08.2010 N 1928</t>
  </si>
  <si>
    <t>Начальник управления социальной политики администрации города</t>
  </si>
  <si>
    <t xml:space="preserve">                         "Социальная поддержка населения города Твери </t>
  </si>
  <si>
    <t xml:space="preserve">                         к городской целевой программе</t>
  </si>
  <si>
    <t xml:space="preserve">                         Приложение</t>
  </si>
  <si>
    <t xml:space="preserve">                         на 2012-2015 годы"</t>
  </si>
  <si>
    <t>1.1.</t>
  </si>
  <si>
    <t>3.1.</t>
  </si>
  <si>
    <t>4.</t>
  </si>
  <si>
    <t>4.1.1.</t>
  </si>
  <si>
    <t>4.1.2.</t>
  </si>
  <si>
    <t>4.1.3.</t>
  </si>
  <si>
    <t>6.</t>
  </si>
  <si>
    <t>2.</t>
  </si>
  <si>
    <t>2.1.</t>
  </si>
  <si>
    <t>2.2.</t>
  </si>
  <si>
    <t>3.</t>
  </si>
  <si>
    <t>4.1.</t>
  </si>
  <si>
    <t>4.1.4.</t>
  </si>
  <si>
    <t>4.2.</t>
  </si>
  <si>
    <t>5.</t>
  </si>
  <si>
    <t>5.1.</t>
  </si>
  <si>
    <t>6.1.</t>
  </si>
  <si>
    <t>6.2.</t>
  </si>
  <si>
    <t>6.3.</t>
  </si>
  <si>
    <t>6.4.</t>
  </si>
  <si>
    <t>6.5.</t>
  </si>
  <si>
    <t>6.6.</t>
  </si>
  <si>
    <t>6.7.</t>
  </si>
  <si>
    <t>6.8.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</si>
</sst>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1" xfId="0" applyNumberFormat="1" applyFont="1" applyBorder="1" applyAlignment="1">
      <alignment horizontal="center" vertical="top"/>
    </xf>
    <xf numFmtId="49" fontId="4" fillId="0" borderId="0" xfId="0" applyNumberFormat="1" applyFont="1" applyAlignment="1">
      <alignment horizontal="center" vertical="top"/>
    </xf>
    <xf numFmtId="164" fontId="11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7" fillId="0" borderId="1" xfId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"/>
  <sheetViews>
    <sheetView tabSelected="1" topLeftCell="A44" zoomScale="148" zoomScaleNormal="148" workbookViewId="0">
      <selection activeCell="C13" sqref="C13"/>
    </sheetView>
  </sheetViews>
  <sheetFormatPr defaultRowHeight="15" x14ac:dyDescent="0.25"/>
  <cols>
    <col min="1" max="1" width="5.28515625" style="9" customWidth="1"/>
    <col min="2" max="2" width="21.140625" style="6" customWidth="1"/>
    <col min="3" max="3" width="9.5703125" style="6" customWidth="1"/>
    <col min="4" max="4" width="9.85546875" style="6" customWidth="1"/>
    <col min="5" max="5" width="9.7109375" style="6" customWidth="1"/>
    <col min="6" max="6" width="8.85546875" style="6" customWidth="1"/>
    <col min="7" max="7" width="9" style="6" customWidth="1"/>
    <col min="8" max="8" width="11.7109375" style="6" customWidth="1"/>
    <col min="9" max="9" width="15" style="6" customWidth="1"/>
    <col min="10" max="13" width="9.140625" style="6"/>
    <col min="14" max="14" width="14.140625" style="6" customWidth="1"/>
    <col min="15" max="15" width="9.140625" style="8"/>
  </cols>
  <sheetData>
    <row r="1" spans="1:15" s="4" customFormat="1" ht="15" customHeight="1" x14ac:dyDescent="0.25">
      <c r="A1" s="11"/>
      <c r="B1" s="12"/>
      <c r="C1" s="12"/>
      <c r="D1" s="12"/>
      <c r="E1" s="12"/>
      <c r="F1" s="12"/>
      <c r="G1" s="12"/>
      <c r="H1" s="12"/>
      <c r="I1" s="33" t="s">
        <v>63</v>
      </c>
      <c r="J1" s="33"/>
      <c r="K1" s="33"/>
      <c r="L1" s="33"/>
      <c r="M1" s="33"/>
      <c r="N1" s="33"/>
      <c r="O1" s="7"/>
    </row>
    <row r="2" spans="1:15" s="4" customFormat="1" ht="15.75" x14ac:dyDescent="0.25">
      <c r="A2" s="11"/>
      <c r="B2" s="12"/>
      <c r="C2" s="12"/>
      <c r="D2" s="12"/>
      <c r="E2" s="12"/>
      <c r="F2" s="12"/>
      <c r="G2" s="12"/>
      <c r="H2" s="12"/>
      <c r="I2" s="34" t="s">
        <v>62</v>
      </c>
      <c r="J2" s="34"/>
      <c r="K2" s="34"/>
      <c r="L2" s="34"/>
      <c r="M2" s="34"/>
      <c r="N2" s="34"/>
      <c r="O2" s="7"/>
    </row>
    <row r="3" spans="1:15" s="4" customFormat="1" ht="15" customHeight="1" x14ac:dyDescent="0.25">
      <c r="A3" s="11"/>
      <c r="B3" s="12"/>
      <c r="C3" s="12"/>
      <c r="D3" s="12"/>
      <c r="E3" s="12"/>
      <c r="F3" s="12"/>
      <c r="G3" s="12"/>
      <c r="H3" s="12"/>
      <c r="I3" s="33" t="s">
        <v>61</v>
      </c>
      <c r="J3" s="33"/>
      <c r="K3" s="33"/>
      <c r="L3" s="33"/>
      <c r="M3" s="33"/>
      <c r="N3" s="33"/>
      <c r="O3" s="7"/>
    </row>
    <row r="4" spans="1:15" s="4" customFormat="1" ht="15.75" x14ac:dyDescent="0.25">
      <c r="A4" s="11"/>
      <c r="B4" s="12"/>
      <c r="C4" s="12"/>
      <c r="D4" s="12"/>
      <c r="E4" s="12"/>
      <c r="F4" s="12"/>
      <c r="G4" s="12"/>
      <c r="H4" s="12"/>
      <c r="I4" s="33" t="s">
        <v>64</v>
      </c>
      <c r="J4" s="33"/>
      <c r="K4" s="33"/>
      <c r="L4" s="33"/>
      <c r="M4" s="33"/>
      <c r="N4" s="33"/>
      <c r="O4" s="7"/>
    </row>
    <row r="5" spans="1:15" s="4" customFormat="1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7"/>
    </row>
    <row r="6" spans="1:15" s="4" customFormat="1" ht="18.75" x14ac:dyDescent="0.25">
      <c r="A6" s="35" t="s">
        <v>0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7"/>
    </row>
    <row r="7" spans="1:15" s="4" customFormat="1" ht="18.75" x14ac:dyDescent="0.25">
      <c r="A7" s="35" t="s">
        <v>1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7"/>
    </row>
    <row r="8" spans="1:15" s="4" customFormat="1" ht="18.75" x14ac:dyDescent="0.25">
      <c r="A8" s="35" t="s">
        <v>55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7"/>
    </row>
    <row r="9" spans="1:15" s="5" customFormat="1" x14ac:dyDescent="0.25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 t="s">
        <v>2</v>
      </c>
      <c r="O9" s="7"/>
    </row>
    <row r="10" spans="1:15" ht="26.25" customHeight="1" x14ac:dyDescent="0.25">
      <c r="A10" s="36" t="s">
        <v>3</v>
      </c>
      <c r="B10" s="31" t="s">
        <v>4</v>
      </c>
      <c r="C10" s="31" t="s">
        <v>5</v>
      </c>
      <c r="D10" s="31"/>
      <c r="E10" s="31"/>
      <c r="F10" s="31"/>
      <c r="G10" s="31"/>
      <c r="H10" s="37" t="s">
        <v>6</v>
      </c>
      <c r="I10" s="37"/>
      <c r="J10" s="37"/>
      <c r="K10" s="37"/>
      <c r="L10" s="37"/>
      <c r="M10" s="37"/>
      <c r="N10" s="31" t="s">
        <v>7</v>
      </c>
    </row>
    <row r="11" spans="1:15" ht="54" customHeight="1" x14ac:dyDescent="0.25">
      <c r="A11" s="36"/>
      <c r="B11" s="31"/>
      <c r="C11" s="31" t="s">
        <v>8</v>
      </c>
      <c r="D11" s="31">
        <v>2012</v>
      </c>
      <c r="E11" s="31">
        <v>2013</v>
      </c>
      <c r="F11" s="31">
        <v>2014</v>
      </c>
      <c r="G11" s="31">
        <v>2015</v>
      </c>
      <c r="H11" s="31" t="s">
        <v>9</v>
      </c>
      <c r="I11" s="31" t="s">
        <v>10</v>
      </c>
      <c r="J11" s="31" t="s">
        <v>11</v>
      </c>
      <c r="K11" s="31"/>
      <c r="L11" s="31"/>
      <c r="M11" s="31"/>
      <c r="N11" s="31"/>
    </row>
    <row r="12" spans="1:15" ht="49.5" customHeight="1" x14ac:dyDescent="0.25">
      <c r="A12" s="36"/>
      <c r="B12" s="31"/>
      <c r="C12" s="31"/>
      <c r="D12" s="31"/>
      <c r="E12" s="31"/>
      <c r="F12" s="31"/>
      <c r="G12" s="31"/>
      <c r="H12" s="31"/>
      <c r="I12" s="31"/>
      <c r="J12" s="3">
        <v>2012</v>
      </c>
      <c r="K12" s="3">
        <v>2013</v>
      </c>
      <c r="L12" s="3">
        <v>2014</v>
      </c>
      <c r="M12" s="3">
        <v>2015</v>
      </c>
      <c r="N12" s="31"/>
    </row>
    <row r="13" spans="1:15" x14ac:dyDescent="0.25">
      <c r="A13" s="14">
        <v>1</v>
      </c>
      <c r="B13" s="3">
        <v>2</v>
      </c>
      <c r="C13" s="3">
        <v>3</v>
      </c>
      <c r="D13" s="3">
        <v>4</v>
      </c>
      <c r="E13" s="3">
        <v>5</v>
      </c>
      <c r="F13" s="3">
        <v>6</v>
      </c>
      <c r="G13" s="3">
        <v>7</v>
      </c>
      <c r="H13" s="3">
        <v>8</v>
      </c>
      <c r="I13" s="3">
        <v>9</v>
      </c>
      <c r="J13" s="3">
        <v>10</v>
      </c>
      <c r="K13" s="3">
        <v>11</v>
      </c>
      <c r="L13" s="3">
        <v>12</v>
      </c>
      <c r="M13" s="3">
        <v>13</v>
      </c>
      <c r="N13" s="3">
        <v>14</v>
      </c>
    </row>
    <row r="14" spans="1:15" ht="78.75" customHeight="1" x14ac:dyDescent="0.25">
      <c r="A14" s="22" t="s">
        <v>56</v>
      </c>
      <c r="B14" s="27" t="s">
        <v>12</v>
      </c>
      <c r="C14" s="24">
        <f>C15</f>
        <v>6400</v>
      </c>
      <c r="D14" s="25">
        <f>D15</f>
        <v>1600</v>
      </c>
      <c r="E14" s="25">
        <f>E15</f>
        <v>1600</v>
      </c>
      <c r="F14" s="25">
        <f>F15</f>
        <v>1600</v>
      </c>
      <c r="G14" s="25">
        <f>G15</f>
        <v>1600</v>
      </c>
      <c r="H14" s="3"/>
      <c r="I14" s="3"/>
      <c r="J14" s="3"/>
      <c r="K14" s="3"/>
      <c r="L14" s="3"/>
      <c r="M14" s="3"/>
      <c r="N14" s="3"/>
    </row>
    <row r="15" spans="1:15" ht="114.75" x14ac:dyDescent="0.25">
      <c r="A15" s="22" t="s">
        <v>65</v>
      </c>
      <c r="B15" s="28" t="s">
        <v>13</v>
      </c>
      <c r="C15" s="15">
        <f t="shared" ref="C15:C21" si="0">D15+E15+F15+G15</f>
        <v>6400</v>
      </c>
      <c r="D15" s="16">
        <v>1600</v>
      </c>
      <c r="E15" s="16">
        <v>1600</v>
      </c>
      <c r="F15" s="16">
        <v>1600</v>
      </c>
      <c r="G15" s="16">
        <v>1600</v>
      </c>
      <c r="H15" s="10" t="s">
        <v>14</v>
      </c>
      <c r="I15" s="3">
        <f>J15+K15+L15+M15</f>
        <v>7000</v>
      </c>
      <c r="J15" s="3">
        <v>1750</v>
      </c>
      <c r="K15" s="3">
        <v>1750</v>
      </c>
      <c r="L15" s="3">
        <v>1750</v>
      </c>
      <c r="M15" s="3">
        <v>1750</v>
      </c>
      <c r="N15" s="10" t="s">
        <v>15</v>
      </c>
    </row>
    <row r="16" spans="1:15" ht="63.75" x14ac:dyDescent="0.25">
      <c r="A16" s="26" t="s">
        <v>72</v>
      </c>
      <c r="B16" s="27" t="s">
        <v>16</v>
      </c>
      <c r="C16" s="24">
        <f t="shared" si="0"/>
        <v>12682</v>
      </c>
      <c r="D16" s="25">
        <f>D17+D18</f>
        <v>3682</v>
      </c>
      <c r="E16" s="25">
        <f t="shared" ref="E16:G16" si="1">E17+E18</f>
        <v>3000</v>
      </c>
      <c r="F16" s="25">
        <f t="shared" si="1"/>
        <v>3000</v>
      </c>
      <c r="G16" s="25">
        <f t="shared" si="1"/>
        <v>3000</v>
      </c>
      <c r="H16" s="3"/>
      <c r="I16" s="3"/>
      <c r="J16" s="3"/>
      <c r="K16" s="3"/>
      <c r="L16" s="3"/>
      <c r="M16" s="3"/>
      <c r="N16" s="3"/>
    </row>
    <row r="17" spans="1:14" ht="114.75" x14ac:dyDescent="0.25">
      <c r="A17" s="22" t="s">
        <v>73</v>
      </c>
      <c r="B17" s="28" t="s">
        <v>17</v>
      </c>
      <c r="C17" s="15">
        <f t="shared" si="0"/>
        <v>10682</v>
      </c>
      <c r="D17" s="16">
        <v>3182</v>
      </c>
      <c r="E17" s="16">
        <v>2500</v>
      </c>
      <c r="F17" s="16">
        <v>2500</v>
      </c>
      <c r="G17" s="16">
        <v>2500</v>
      </c>
      <c r="H17" s="10" t="s">
        <v>14</v>
      </c>
      <c r="I17" s="3">
        <f>J17+K17+L17+M17</f>
        <v>20320</v>
      </c>
      <c r="J17" s="3">
        <v>5080</v>
      </c>
      <c r="K17" s="3">
        <v>5080</v>
      </c>
      <c r="L17" s="3">
        <v>5080</v>
      </c>
      <c r="M17" s="3">
        <v>5080</v>
      </c>
      <c r="N17" s="10" t="s">
        <v>15</v>
      </c>
    </row>
    <row r="18" spans="1:14" ht="76.5" x14ac:dyDescent="0.25">
      <c r="A18" s="22" t="s">
        <v>74</v>
      </c>
      <c r="B18" s="28" t="s">
        <v>18</v>
      </c>
      <c r="C18" s="15">
        <f t="shared" si="0"/>
        <v>2000</v>
      </c>
      <c r="D18" s="16">
        <v>500</v>
      </c>
      <c r="E18" s="16">
        <v>500</v>
      </c>
      <c r="F18" s="16">
        <v>500</v>
      </c>
      <c r="G18" s="16">
        <v>500</v>
      </c>
      <c r="H18" s="10" t="s">
        <v>19</v>
      </c>
      <c r="I18" s="3">
        <f>J18+K18+L18+M18</f>
        <v>15000</v>
      </c>
      <c r="J18" s="3">
        <v>3750</v>
      </c>
      <c r="K18" s="3">
        <v>3750</v>
      </c>
      <c r="L18" s="3">
        <v>3750</v>
      </c>
      <c r="M18" s="3">
        <v>3750</v>
      </c>
      <c r="N18" s="10" t="s">
        <v>15</v>
      </c>
    </row>
    <row r="19" spans="1:14" ht="38.25" x14ac:dyDescent="0.25">
      <c r="A19" s="26" t="s">
        <v>75</v>
      </c>
      <c r="B19" s="27" t="s">
        <v>20</v>
      </c>
      <c r="C19" s="24">
        <f t="shared" si="0"/>
        <v>10940.2</v>
      </c>
      <c r="D19" s="25">
        <f>D20</f>
        <v>3194.2</v>
      </c>
      <c r="E19" s="25">
        <f>E20</f>
        <v>2582</v>
      </c>
      <c r="F19" s="25">
        <f>F20</f>
        <v>2582</v>
      </c>
      <c r="G19" s="25">
        <f>G20</f>
        <v>2582</v>
      </c>
      <c r="H19" s="3"/>
      <c r="I19" s="3"/>
      <c r="J19" s="3"/>
      <c r="K19" s="3"/>
      <c r="L19" s="3"/>
      <c r="M19" s="3"/>
      <c r="N19" s="3"/>
    </row>
    <row r="20" spans="1:14" ht="165.75" x14ac:dyDescent="0.25">
      <c r="A20" s="22" t="s">
        <v>66</v>
      </c>
      <c r="B20" s="28" t="s">
        <v>21</v>
      </c>
      <c r="C20" s="15">
        <f t="shared" si="0"/>
        <v>10940.2</v>
      </c>
      <c r="D20" s="16">
        <v>3194.2</v>
      </c>
      <c r="E20" s="16">
        <v>2582</v>
      </c>
      <c r="F20" s="16">
        <v>2582</v>
      </c>
      <c r="G20" s="16">
        <v>2582</v>
      </c>
      <c r="H20" s="10" t="s">
        <v>57</v>
      </c>
      <c r="I20" s="3">
        <f>J20+K20+L20+M20</f>
        <v>51230</v>
      </c>
      <c r="J20" s="3">
        <v>13700</v>
      </c>
      <c r="K20" s="3">
        <v>12510</v>
      </c>
      <c r="L20" s="3">
        <v>12510</v>
      </c>
      <c r="M20" s="3">
        <v>12510</v>
      </c>
      <c r="N20" s="10" t="s">
        <v>15</v>
      </c>
    </row>
    <row r="21" spans="1:14" ht="76.5" x14ac:dyDescent="0.25">
      <c r="A21" s="26" t="s">
        <v>67</v>
      </c>
      <c r="B21" s="27" t="s">
        <v>22</v>
      </c>
      <c r="C21" s="24">
        <f t="shared" si="0"/>
        <v>16382</v>
      </c>
      <c r="D21" s="25">
        <f>D23+D24</f>
        <v>9128</v>
      </c>
      <c r="E21" s="25">
        <f t="shared" ref="E21:G21" si="2">E23+E24</f>
        <v>2418</v>
      </c>
      <c r="F21" s="25">
        <f t="shared" si="2"/>
        <v>2418</v>
      </c>
      <c r="G21" s="25">
        <f t="shared" si="2"/>
        <v>2418</v>
      </c>
      <c r="H21" s="3"/>
      <c r="I21" s="3"/>
      <c r="J21" s="3"/>
      <c r="K21" s="3"/>
      <c r="L21" s="3"/>
      <c r="M21" s="3"/>
      <c r="N21" s="3"/>
    </row>
    <row r="22" spans="1:14" x14ac:dyDescent="0.25">
      <c r="A22" s="22"/>
      <c r="B22" s="28" t="s">
        <v>23</v>
      </c>
      <c r="C22" s="10"/>
      <c r="D22" s="16"/>
      <c r="E22" s="16"/>
      <c r="F22" s="16"/>
      <c r="G22" s="16"/>
      <c r="H22" s="3"/>
      <c r="I22" s="3"/>
      <c r="J22" s="3"/>
      <c r="K22" s="3"/>
      <c r="L22" s="3"/>
      <c r="M22" s="3"/>
      <c r="N22" s="3"/>
    </row>
    <row r="23" spans="1:14" x14ac:dyDescent="0.25">
      <c r="A23" s="22"/>
      <c r="B23" s="28" t="s">
        <v>24</v>
      </c>
      <c r="C23" s="15">
        <f t="shared" ref="C23:C30" si="3">D23+E23+F23+G23</f>
        <v>3389</v>
      </c>
      <c r="D23" s="16">
        <f>D32</f>
        <v>3389</v>
      </c>
      <c r="E23" s="16"/>
      <c r="F23" s="16"/>
      <c r="G23" s="16"/>
      <c r="H23" s="3"/>
      <c r="I23" s="3"/>
      <c r="J23" s="3"/>
      <c r="K23" s="3"/>
      <c r="L23" s="3"/>
      <c r="M23" s="3"/>
      <c r="N23" s="3"/>
    </row>
    <row r="24" spans="1:14" x14ac:dyDescent="0.25">
      <c r="A24" s="22"/>
      <c r="B24" s="28" t="s">
        <v>25</v>
      </c>
      <c r="C24" s="15">
        <f t="shared" si="3"/>
        <v>12993</v>
      </c>
      <c r="D24" s="16">
        <v>5739</v>
      </c>
      <c r="E24" s="16">
        <f t="shared" ref="E24:G24" si="4">E25</f>
        <v>2418</v>
      </c>
      <c r="F24" s="16">
        <f t="shared" si="4"/>
        <v>2418</v>
      </c>
      <c r="G24" s="16">
        <f t="shared" si="4"/>
        <v>2418</v>
      </c>
      <c r="H24" s="3"/>
      <c r="I24" s="3"/>
      <c r="J24" s="3"/>
      <c r="K24" s="3"/>
      <c r="L24" s="3"/>
      <c r="M24" s="3"/>
      <c r="N24" s="3"/>
    </row>
    <row r="25" spans="1:14" ht="63.75" x14ac:dyDescent="0.25">
      <c r="A25" s="22" t="s">
        <v>76</v>
      </c>
      <c r="B25" s="28" t="s">
        <v>26</v>
      </c>
      <c r="C25" s="15">
        <v>9604</v>
      </c>
      <c r="D25" s="16">
        <v>2350</v>
      </c>
      <c r="E25" s="16">
        <f t="shared" ref="E25:G25" si="5">E26+E27+E28+E29+E33</f>
        <v>2418</v>
      </c>
      <c r="F25" s="16">
        <f t="shared" si="5"/>
        <v>2418</v>
      </c>
      <c r="G25" s="16">
        <f t="shared" si="5"/>
        <v>2418</v>
      </c>
      <c r="H25" s="3"/>
      <c r="I25" s="3"/>
      <c r="J25" s="3"/>
      <c r="K25" s="3"/>
      <c r="L25" s="3"/>
      <c r="M25" s="3"/>
      <c r="N25" s="10" t="s">
        <v>15</v>
      </c>
    </row>
    <row r="26" spans="1:14" ht="25.5" x14ac:dyDescent="0.25">
      <c r="A26" s="22" t="s">
        <v>68</v>
      </c>
      <c r="B26" s="28" t="s">
        <v>27</v>
      </c>
      <c r="C26" s="15">
        <f t="shared" si="3"/>
        <v>1962</v>
      </c>
      <c r="D26" s="16">
        <v>450</v>
      </c>
      <c r="E26" s="16">
        <v>504</v>
      </c>
      <c r="F26" s="16">
        <v>504</v>
      </c>
      <c r="G26" s="16">
        <v>504</v>
      </c>
      <c r="H26" s="3"/>
      <c r="I26" s="3"/>
      <c r="J26" s="3"/>
      <c r="K26" s="3"/>
      <c r="L26" s="3"/>
      <c r="M26" s="3"/>
      <c r="N26" s="3"/>
    </row>
    <row r="27" spans="1:14" x14ac:dyDescent="0.25">
      <c r="A27" s="22" t="s">
        <v>69</v>
      </c>
      <c r="B27" s="28" t="s">
        <v>28</v>
      </c>
      <c r="C27" s="15">
        <f t="shared" si="3"/>
        <v>1119</v>
      </c>
      <c r="D27" s="16">
        <v>264</v>
      </c>
      <c r="E27" s="16">
        <v>285</v>
      </c>
      <c r="F27" s="16">
        <v>285</v>
      </c>
      <c r="G27" s="16">
        <v>285</v>
      </c>
      <c r="H27" s="3"/>
      <c r="I27" s="3"/>
      <c r="J27" s="3"/>
      <c r="K27" s="3"/>
      <c r="L27" s="3"/>
      <c r="M27" s="3"/>
      <c r="N27" s="3"/>
    </row>
    <row r="28" spans="1:14" ht="293.25" x14ac:dyDescent="0.25">
      <c r="A28" s="22" t="s">
        <v>70</v>
      </c>
      <c r="B28" s="29" t="s">
        <v>29</v>
      </c>
      <c r="C28" s="17">
        <f t="shared" si="3"/>
        <v>1511</v>
      </c>
      <c r="D28" s="16">
        <v>383</v>
      </c>
      <c r="E28" s="16">
        <v>376</v>
      </c>
      <c r="F28" s="16">
        <v>376</v>
      </c>
      <c r="G28" s="16">
        <v>376</v>
      </c>
      <c r="H28" s="3"/>
      <c r="I28" s="3"/>
      <c r="J28" s="3"/>
      <c r="K28" s="3"/>
      <c r="L28" s="3"/>
      <c r="M28" s="3"/>
      <c r="N28" s="3"/>
    </row>
    <row r="29" spans="1:14" ht="153" x14ac:dyDescent="0.25">
      <c r="A29" s="22" t="s">
        <v>77</v>
      </c>
      <c r="B29" s="28" t="s">
        <v>30</v>
      </c>
      <c r="C29" s="15">
        <f t="shared" si="3"/>
        <v>5012</v>
      </c>
      <c r="D29" s="16">
        <v>1253</v>
      </c>
      <c r="E29" s="16">
        <v>1253</v>
      </c>
      <c r="F29" s="16">
        <v>1253</v>
      </c>
      <c r="G29" s="16">
        <v>1253</v>
      </c>
      <c r="H29" s="3"/>
      <c r="I29" s="3"/>
      <c r="J29" s="3"/>
      <c r="K29" s="3"/>
      <c r="L29" s="3"/>
      <c r="M29" s="3"/>
      <c r="N29" s="3"/>
    </row>
    <row r="30" spans="1:14" ht="408" x14ac:dyDescent="0.25">
      <c r="A30" s="22" t="s">
        <v>78</v>
      </c>
      <c r="B30" s="30" t="s">
        <v>59</v>
      </c>
      <c r="C30" s="15">
        <f t="shared" si="3"/>
        <v>6778</v>
      </c>
      <c r="D30" s="16">
        <f>D32+D33</f>
        <v>6778</v>
      </c>
      <c r="E30" s="16"/>
      <c r="F30" s="16"/>
      <c r="G30" s="16"/>
      <c r="H30" s="10" t="s">
        <v>31</v>
      </c>
      <c r="I30" s="3">
        <f>J30+K30+L30+M30</f>
        <v>35</v>
      </c>
      <c r="J30" s="3">
        <v>35</v>
      </c>
      <c r="K30" s="3"/>
      <c r="L30" s="3"/>
      <c r="M30" s="3"/>
      <c r="N30" s="10" t="s">
        <v>32</v>
      </c>
    </row>
    <row r="31" spans="1:14" x14ac:dyDescent="0.25">
      <c r="A31" s="22"/>
      <c r="B31" s="28" t="s">
        <v>23</v>
      </c>
      <c r="C31" s="10"/>
      <c r="D31" s="16"/>
      <c r="E31" s="16"/>
      <c r="F31" s="16"/>
      <c r="G31" s="16"/>
      <c r="H31" s="3"/>
      <c r="I31" s="3"/>
      <c r="J31" s="3"/>
      <c r="K31" s="3"/>
      <c r="L31" s="3"/>
      <c r="M31" s="3"/>
      <c r="N31" s="3"/>
    </row>
    <row r="32" spans="1:14" x14ac:dyDescent="0.25">
      <c r="A32" s="22"/>
      <c r="B32" s="28" t="s">
        <v>24</v>
      </c>
      <c r="C32" s="15">
        <f t="shared" ref="C32:C45" si="6">D32+E32+F32+G32</f>
        <v>3389</v>
      </c>
      <c r="D32" s="16">
        <v>3389</v>
      </c>
      <c r="E32" s="16"/>
      <c r="F32" s="16"/>
      <c r="G32" s="16"/>
      <c r="H32" s="3"/>
      <c r="I32" s="3"/>
      <c r="J32" s="3"/>
      <c r="K32" s="3"/>
      <c r="L32" s="3"/>
      <c r="M32" s="3"/>
      <c r="N32" s="3"/>
    </row>
    <row r="33" spans="1:14" x14ac:dyDescent="0.25">
      <c r="A33" s="22"/>
      <c r="B33" s="28" t="s">
        <v>25</v>
      </c>
      <c r="C33" s="15">
        <f t="shared" si="6"/>
        <v>3389</v>
      </c>
      <c r="D33" s="16">
        <v>3389</v>
      </c>
      <c r="E33" s="16"/>
      <c r="F33" s="16"/>
      <c r="G33" s="16"/>
      <c r="H33" s="3"/>
      <c r="I33" s="3"/>
      <c r="J33" s="3"/>
      <c r="K33" s="3"/>
      <c r="L33" s="3"/>
      <c r="M33" s="3"/>
      <c r="N33" s="3"/>
    </row>
    <row r="34" spans="1:14" ht="76.5" x14ac:dyDescent="0.25">
      <c r="A34" s="26" t="s">
        <v>79</v>
      </c>
      <c r="B34" s="27" t="s">
        <v>33</v>
      </c>
      <c r="C34" s="24">
        <f t="shared" si="6"/>
        <v>27400</v>
      </c>
      <c r="D34" s="25">
        <f>D35</f>
        <v>11700</v>
      </c>
      <c r="E34" s="25">
        <f>E35</f>
        <v>5500</v>
      </c>
      <c r="F34" s="25">
        <f>F35</f>
        <v>5100</v>
      </c>
      <c r="G34" s="25">
        <f>G35</f>
        <v>5100</v>
      </c>
      <c r="H34" s="3"/>
      <c r="I34" s="3"/>
      <c r="J34" s="3"/>
      <c r="K34" s="3"/>
      <c r="L34" s="3"/>
      <c r="M34" s="3"/>
      <c r="N34" s="3"/>
    </row>
    <row r="35" spans="1:14" ht="114.75" x14ac:dyDescent="0.25">
      <c r="A35" s="22" t="s">
        <v>80</v>
      </c>
      <c r="B35" s="28" t="s">
        <v>34</v>
      </c>
      <c r="C35" s="15">
        <f t="shared" si="6"/>
        <v>27400</v>
      </c>
      <c r="D35" s="16">
        <v>11700</v>
      </c>
      <c r="E35" s="16">
        <v>5500</v>
      </c>
      <c r="F35" s="16">
        <v>5100</v>
      </c>
      <c r="G35" s="16">
        <v>5100</v>
      </c>
      <c r="H35" s="10" t="s">
        <v>35</v>
      </c>
      <c r="I35" s="3">
        <f>K35+L35+M35+J35</f>
        <v>120</v>
      </c>
      <c r="J35" s="3">
        <v>30</v>
      </c>
      <c r="K35" s="3">
        <v>30</v>
      </c>
      <c r="L35" s="3">
        <v>30</v>
      </c>
      <c r="M35" s="3">
        <v>30</v>
      </c>
      <c r="N35" s="10" t="s">
        <v>15</v>
      </c>
    </row>
    <row r="36" spans="1:14" ht="25.5" x14ac:dyDescent="0.25">
      <c r="A36" s="26" t="s">
        <v>71</v>
      </c>
      <c r="B36" s="27" t="s">
        <v>36</v>
      </c>
      <c r="C36" s="24">
        <f t="shared" si="6"/>
        <v>72073.899999999994</v>
      </c>
      <c r="D36" s="25">
        <f>D37+D38+D39+D40+D41+D42+D43+D44</f>
        <v>65173.9</v>
      </c>
      <c r="E36" s="25">
        <f t="shared" ref="E36:G36" si="7">E37+E38+E39+E40+E41+E42+E43+E44</f>
        <v>2300</v>
      </c>
      <c r="F36" s="25">
        <f t="shared" si="7"/>
        <v>2300</v>
      </c>
      <c r="G36" s="25">
        <f t="shared" si="7"/>
        <v>2300</v>
      </c>
      <c r="H36" s="3"/>
      <c r="I36" s="3"/>
      <c r="J36" s="3"/>
      <c r="K36" s="3"/>
      <c r="L36" s="3"/>
      <c r="M36" s="3"/>
      <c r="N36" s="3"/>
    </row>
    <row r="37" spans="1:14" ht="89.25" x14ac:dyDescent="0.25">
      <c r="A37" s="22" t="s">
        <v>81</v>
      </c>
      <c r="B37" s="28" t="s">
        <v>37</v>
      </c>
      <c r="C37" s="15">
        <f t="shared" si="6"/>
        <v>2350</v>
      </c>
      <c r="D37" s="16">
        <v>700</v>
      </c>
      <c r="E37" s="16">
        <v>550</v>
      </c>
      <c r="F37" s="16">
        <v>550</v>
      </c>
      <c r="G37" s="16">
        <v>550</v>
      </c>
      <c r="H37" s="10" t="s">
        <v>38</v>
      </c>
      <c r="I37" s="3">
        <f t="shared" ref="I37:I44" si="8">J37+K37+L37+M37</f>
        <v>1450</v>
      </c>
      <c r="J37" s="3">
        <v>400</v>
      </c>
      <c r="K37" s="3">
        <v>350</v>
      </c>
      <c r="L37" s="3">
        <v>350</v>
      </c>
      <c r="M37" s="3">
        <v>350</v>
      </c>
      <c r="N37" s="10" t="s">
        <v>39</v>
      </c>
    </row>
    <row r="38" spans="1:14" ht="102" x14ac:dyDescent="0.25">
      <c r="A38" s="22" t="s">
        <v>82</v>
      </c>
      <c r="B38" s="28" t="s">
        <v>40</v>
      </c>
      <c r="C38" s="15">
        <f t="shared" si="6"/>
        <v>950</v>
      </c>
      <c r="D38" s="16">
        <v>350</v>
      </c>
      <c r="E38" s="16">
        <v>200</v>
      </c>
      <c r="F38" s="16">
        <v>200</v>
      </c>
      <c r="G38" s="16">
        <v>200</v>
      </c>
      <c r="H38" s="10" t="s">
        <v>41</v>
      </c>
      <c r="I38" s="3">
        <f t="shared" si="8"/>
        <v>280</v>
      </c>
      <c r="J38" s="3">
        <v>100</v>
      </c>
      <c r="K38" s="3">
        <v>60</v>
      </c>
      <c r="L38" s="3">
        <v>60</v>
      </c>
      <c r="M38" s="3">
        <v>60</v>
      </c>
      <c r="N38" s="10" t="s">
        <v>39</v>
      </c>
    </row>
    <row r="39" spans="1:14" ht="89.25" x14ac:dyDescent="0.25">
      <c r="A39" s="22" t="s">
        <v>83</v>
      </c>
      <c r="B39" s="28" t="s">
        <v>42</v>
      </c>
      <c r="C39" s="15">
        <f t="shared" si="6"/>
        <v>230</v>
      </c>
      <c r="D39" s="16">
        <v>80</v>
      </c>
      <c r="E39" s="16">
        <v>50</v>
      </c>
      <c r="F39" s="16">
        <v>50</v>
      </c>
      <c r="G39" s="16">
        <v>50</v>
      </c>
      <c r="H39" s="10" t="s">
        <v>38</v>
      </c>
      <c r="I39" s="3">
        <f t="shared" si="8"/>
        <v>90</v>
      </c>
      <c r="J39" s="3">
        <v>30</v>
      </c>
      <c r="K39" s="3">
        <v>20</v>
      </c>
      <c r="L39" s="3">
        <v>20</v>
      </c>
      <c r="M39" s="3">
        <v>20</v>
      </c>
      <c r="N39" s="10" t="s">
        <v>43</v>
      </c>
    </row>
    <row r="40" spans="1:14" ht="89.25" x14ac:dyDescent="0.25">
      <c r="A40" s="22" t="s">
        <v>84</v>
      </c>
      <c r="B40" s="28" t="s">
        <v>44</v>
      </c>
      <c r="C40" s="15">
        <f t="shared" si="6"/>
        <v>230</v>
      </c>
      <c r="D40" s="16">
        <v>80</v>
      </c>
      <c r="E40" s="16">
        <v>50</v>
      </c>
      <c r="F40" s="16">
        <v>50</v>
      </c>
      <c r="G40" s="16">
        <v>50</v>
      </c>
      <c r="H40" s="10" t="s">
        <v>38</v>
      </c>
      <c r="I40" s="3">
        <f t="shared" si="8"/>
        <v>90</v>
      </c>
      <c r="J40" s="3">
        <v>30</v>
      </c>
      <c r="K40" s="3">
        <v>20</v>
      </c>
      <c r="L40" s="3">
        <v>20</v>
      </c>
      <c r="M40" s="3">
        <v>20</v>
      </c>
      <c r="N40" s="10" t="s">
        <v>43</v>
      </c>
    </row>
    <row r="41" spans="1:14" ht="89.25" x14ac:dyDescent="0.25">
      <c r="A41" s="22" t="s">
        <v>85</v>
      </c>
      <c r="B41" s="28" t="s">
        <v>45</v>
      </c>
      <c r="C41" s="15">
        <f t="shared" si="6"/>
        <v>11197</v>
      </c>
      <c r="D41" s="16">
        <v>11197</v>
      </c>
      <c r="E41" s="16"/>
      <c r="F41" s="16"/>
      <c r="G41" s="16"/>
      <c r="H41" s="10" t="s">
        <v>46</v>
      </c>
      <c r="I41" s="3">
        <f t="shared" si="8"/>
        <v>2650</v>
      </c>
      <c r="J41" s="3">
        <v>2650</v>
      </c>
      <c r="K41" s="3"/>
      <c r="L41" s="3"/>
      <c r="M41" s="3"/>
      <c r="N41" s="10" t="s">
        <v>43</v>
      </c>
    </row>
    <row r="42" spans="1:14" ht="102" x14ac:dyDescent="0.25">
      <c r="A42" s="22" t="s">
        <v>86</v>
      </c>
      <c r="B42" s="28" t="s">
        <v>47</v>
      </c>
      <c r="C42" s="10">
        <f t="shared" si="6"/>
        <v>38466.9</v>
      </c>
      <c r="D42" s="16">
        <v>38466.9</v>
      </c>
      <c r="E42" s="16"/>
      <c r="F42" s="16"/>
      <c r="G42" s="16"/>
      <c r="H42" s="10" t="s">
        <v>48</v>
      </c>
      <c r="I42" s="3">
        <f t="shared" si="8"/>
        <v>16358</v>
      </c>
      <c r="J42" s="3">
        <v>16358</v>
      </c>
      <c r="K42" s="3"/>
      <c r="L42" s="3"/>
      <c r="M42" s="3"/>
      <c r="N42" s="10" t="s">
        <v>43</v>
      </c>
    </row>
    <row r="43" spans="1:14" ht="102" x14ac:dyDescent="0.25">
      <c r="A43" s="22" t="s">
        <v>87</v>
      </c>
      <c r="B43" s="28" t="s">
        <v>49</v>
      </c>
      <c r="C43" s="15">
        <f t="shared" si="6"/>
        <v>12500</v>
      </c>
      <c r="D43" s="16">
        <v>12500</v>
      </c>
      <c r="E43" s="16"/>
      <c r="F43" s="16"/>
      <c r="G43" s="16"/>
      <c r="H43" s="10" t="s">
        <v>50</v>
      </c>
      <c r="I43" s="3">
        <f t="shared" si="8"/>
        <v>3207</v>
      </c>
      <c r="J43" s="3">
        <v>3207</v>
      </c>
      <c r="K43" s="3"/>
      <c r="L43" s="3"/>
      <c r="M43" s="3"/>
      <c r="N43" s="10" t="s">
        <v>43</v>
      </c>
    </row>
    <row r="44" spans="1:14" ht="140.25" x14ac:dyDescent="0.25">
      <c r="A44" s="22" t="s">
        <v>88</v>
      </c>
      <c r="B44" s="28" t="s">
        <v>51</v>
      </c>
      <c r="C44" s="15">
        <f t="shared" si="6"/>
        <v>6150</v>
      </c>
      <c r="D44" s="16">
        <v>1800</v>
      </c>
      <c r="E44" s="16">
        <v>1450</v>
      </c>
      <c r="F44" s="16">
        <v>1450</v>
      </c>
      <c r="G44" s="16">
        <v>1450</v>
      </c>
      <c r="H44" s="10" t="s">
        <v>52</v>
      </c>
      <c r="I44" s="3">
        <f t="shared" si="8"/>
        <v>43240</v>
      </c>
      <c r="J44" s="3">
        <v>13249</v>
      </c>
      <c r="K44" s="3">
        <v>9997</v>
      </c>
      <c r="L44" s="3">
        <v>9997</v>
      </c>
      <c r="M44" s="3">
        <v>9997</v>
      </c>
      <c r="N44" s="10" t="s">
        <v>58</v>
      </c>
    </row>
    <row r="45" spans="1:14" x14ac:dyDescent="0.25">
      <c r="A45" s="22"/>
      <c r="B45" s="27" t="s">
        <v>53</v>
      </c>
      <c r="C45" s="24">
        <f t="shared" si="6"/>
        <v>145878.1</v>
      </c>
      <c r="D45" s="25">
        <f>D47+D48</f>
        <v>94478.1</v>
      </c>
      <c r="E45" s="25">
        <f t="shared" ref="E45:G45" si="9">E47+E48</f>
        <v>17400</v>
      </c>
      <c r="F45" s="25">
        <f t="shared" si="9"/>
        <v>17000</v>
      </c>
      <c r="G45" s="25">
        <f t="shared" si="9"/>
        <v>17000</v>
      </c>
      <c r="H45" s="3"/>
      <c r="I45" s="3"/>
      <c r="J45" s="3"/>
      <c r="K45" s="3"/>
      <c r="L45" s="3"/>
      <c r="M45" s="3"/>
      <c r="N45" s="3"/>
    </row>
    <row r="46" spans="1:14" x14ac:dyDescent="0.25">
      <c r="A46" s="22"/>
      <c r="B46" s="28" t="s">
        <v>23</v>
      </c>
      <c r="C46" s="10"/>
      <c r="D46" s="16"/>
      <c r="E46" s="16"/>
      <c r="F46" s="16"/>
      <c r="G46" s="16"/>
      <c r="H46" s="3"/>
      <c r="I46" s="3"/>
      <c r="J46" s="3"/>
      <c r="K46" s="3"/>
      <c r="L46" s="3"/>
      <c r="M46" s="3"/>
      <c r="N46" s="3"/>
    </row>
    <row r="47" spans="1:14" x14ac:dyDescent="0.25">
      <c r="A47" s="22"/>
      <c r="B47" s="28" t="s">
        <v>24</v>
      </c>
      <c r="C47" s="15">
        <f>D47+E47+F47+G47</f>
        <v>3389</v>
      </c>
      <c r="D47" s="16">
        <f>D23</f>
        <v>3389</v>
      </c>
      <c r="E47" s="16"/>
      <c r="F47" s="16"/>
      <c r="G47" s="16"/>
      <c r="H47" s="3"/>
      <c r="I47" s="3"/>
      <c r="J47" s="3"/>
      <c r="K47" s="3"/>
      <c r="L47" s="3"/>
      <c r="M47" s="3"/>
      <c r="N47" s="3"/>
    </row>
    <row r="48" spans="1:14" x14ac:dyDescent="0.25">
      <c r="A48" s="22"/>
      <c r="B48" s="28" t="s">
        <v>25</v>
      </c>
      <c r="C48" s="15">
        <f>D48+E48+F48+G48</f>
        <v>142489.1</v>
      </c>
      <c r="D48" s="16">
        <f>D14+D16+D19+D24+D34+D36</f>
        <v>91089.1</v>
      </c>
      <c r="E48" s="16">
        <f t="shared" ref="E48:G48" si="10">E14+E16+E19+E24+E34+E36</f>
        <v>17400</v>
      </c>
      <c r="F48" s="16">
        <f t="shared" si="10"/>
        <v>17000</v>
      </c>
      <c r="G48" s="16">
        <f t="shared" si="10"/>
        <v>17000</v>
      </c>
      <c r="H48" s="3"/>
      <c r="I48" s="3"/>
      <c r="J48" s="3"/>
      <c r="K48" s="3"/>
      <c r="L48" s="3"/>
      <c r="M48" s="3"/>
      <c r="N48" s="3"/>
    </row>
    <row r="49" spans="1:14" x14ac:dyDescent="0.25">
      <c r="A49" s="23"/>
      <c r="B49" s="21"/>
      <c r="D49" s="13"/>
      <c r="E49" s="13"/>
      <c r="F49" s="13"/>
      <c r="G49" s="13"/>
    </row>
    <row r="50" spans="1:14" s="19" customFormat="1" ht="22.5" customHeight="1" x14ac:dyDescent="0.25">
      <c r="A50" s="32" t="s">
        <v>60</v>
      </c>
      <c r="B50" s="32"/>
      <c r="C50" s="32"/>
      <c r="D50" s="32"/>
      <c r="E50" s="32"/>
      <c r="F50" s="32"/>
      <c r="G50" s="32"/>
      <c r="H50" s="32"/>
      <c r="I50" s="32"/>
      <c r="J50" s="20"/>
      <c r="K50" s="20" t="s">
        <v>54</v>
      </c>
      <c r="L50" s="20"/>
      <c r="M50" s="18"/>
      <c r="N50" s="18"/>
    </row>
    <row r="51" spans="1:14" x14ac:dyDescent="0.25">
      <c r="A51" s="1"/>
      <c r="B51" s="2"/>
    </row>
  </sheetData>
  <mergeCells count="21">
    <mergeCell ref="C10:G10"/>
    <mergeCell ref="A50:I50"/>
    <mergeCell ref="I11:I12"/>
    <mergeCell ref="N10:N12"/>
    <mergeCell ref="I1:N1"/>
    <mergeCell ref="I2:N2"/>
    <mergeCell ref="I3:N3"/>
    <mergeCell ref="I4:N4"/>
    <mergeCell ref="A6:N6"/>
    <mergeCell ref="A7:N7"/>
    <mergeCell ref="A8:N8"/>
    <mergeCell ref="A10:A12"/>
    <mergeCell ref="B10:B12"/>
    <mergeCell ref="J11:M11"/>
    <mergeCell ref="H10:M10"/>
    <mergeCell ref="C11:C12"/>
    <mergeCell ref="D11:D12"/>
    <mergeCell ref="E11:E12"/>
    <mergeCell ref="F11:F12"/>
    <mergeCell ref="G11:G12"/>
    <mergeCell ref="H11:H12"/>
  </mergeCells>
  <hyperlinks>
    <hyperlink ref="I2" location="sub_1000" display="sub_1000"/>
    <hyperlink ref="B28" location="sub_1104" display="sub_1104"/>
  </hyperlinks>
  <pageMargins left="0.78740157480314965" right="0.78740157480314965" top="0.78740157480314965" bottom="0.78740157480314965" header="0.31496062992125984" footer="0.31496062992125984"/>
  <pageSetup paperSize="9" scale="85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7</vt:i4>
      </vt:variant>
    </vt:vector>
  </HeadingPairs>
  <TitlesOfParts>
    <vt:vector size="10" baseType="lpstr">
      <vt:lpstr>Лист1</vt:lpstr>
      <vt:lpstr>Лист2</vt:lpstr>
      <vt:lpstr>Лист3</vt:lpstr>
      <vt:lpstr>Лист1!sub_1100</vt:lpstr>
      <vt:lpstr>Лист1!sub_1104</vt:lpstr>
      <vt:lpstr>Лист1!sub_11042</vt:lpstr>
      <vt:lpstr>Лист1!sub_1106</vt:lpstr>
      <vt:lpstr>Лист1!sub_11066</vt:lpstr>
      <vt:lpstr>Лист1!sub_1199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2012-11-08T08:43:33Z</dcterms:modified>
</cp:coreProperties>
</file>